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12120" windowHeight="8700"/>
  </bookViews>
  <sheets>
    <sheet name="Sheet1" sheetId="1" r:id="rId1"/>
    <sheet name="Sheet2" sheetId="2" state="hidden" r:id="rId2"/>
    <sheet name="Sheet3" sheetId="3" state="hidden" r:id="rId3"/>
  </sheets>
  <definedNames>
    <definedName name="_xlnm.Print_Area" localSheetId="0">Sheet1!$A$1:$H$72</definedName>
  </definedNames>
  <calcPr calcId="125725"/>
</workbook>
</file>

<file path=xl/calcChain.xml><?xml version="1.0" encoding="utf-8"?>
<calcChain xmlns="http://schemas.openxmlformats.org/spreadsheetml/2006/main">
  <c r="E55" i="1"/>
  <c r="B61"/>
  <c r="G53"/>
  <c r="B26"/>
  <c r="E23"/>
  <c r="E24"/>
  <c r="E25"/>
  <c r="E22"/>
  <c r="G65"/>
  <c r="D64"/>
  <c r="E64" s="1"/>
  <c r="D63"/>
  <c r="E63" s="1"/>
  <c r="D62"/>
  <c r="E62" s="1"/>
  <c r="D8"/>
  <c r="E8" s="1"/>
  <c r="D9"/>
  <c r="E9" s="1"/>
  <c r="D10"/>
  <c r="E10" s="1"/>
  <c r="D11"/>
  <c r="D7"/>
  <c r="E7" s="1"/>
  <c r="C29"/>
  <c r="F39"/>
  <c r="C49"/>
  <c r="F49" s="1"/>
  <c r="C40"/>
  <c r="F40" s="1"/>
  <c r="E11"/>
  <c r="E15"/>
  <c r="F15" s="1"/>
  <c r="C33"/>
  <c r="F33" s="1"/>
  <c r="C46"/>
  <c r="F46" s="1"/>
  <c r="B12"/>
  <c r="E65" l="1"/>
  <c r="G55" s="1"/>
  <c r="G69" s="1"/>
  <c r="E26"/>
  <c r="F21" s="1"/>
  <c r="E12"/>
  <c r="E28"/>
  <c r="F28" s="1"/>
  <c r="H65" l="1"/>
  <c r="E21"/>
  <c r="H12"/>
  <c r="F12"/>
  <c r="F69" s="1"/>
  <c r="E71" l="1"/>
  <c r="E70"/>
  <c r="E72"/>
</calcChain>
</file>

<file path=xl/comments1.xml><?xml version="1.0" encoding="utf-8"?>
<comments xmlns="http://schemas.openxmlformats.org/spreadsheetml/2006/main">
  <authors>
    <author>billm</author>
  </authors>
  <commentList>
    <comment ref="D6" authorId="0">
      <text>
        <r>
          <rPr>
            <b/>
            <sz val="12"/>
            <color indexed="81"/>
            <rFont val="Tahoma"/>
            <family val="2"/>
          </rPr>
          <t>billm:</t>
        </r>
        <r>
          <rPr>
            <sz val="12"/>
            <color indexed="81"/>
            <rFont val="Tahoma"/>
            <family val="2"/>
          </rPr>
          <t xml:space="preserve">
Enter the Percentage of total hourly cost ascribed to benefits (vacation, dental, medical, sick leave, etc</t>
        </r>
      </text>
    </comment>
    <comment ref="A7" authorId="0">
      <text>
        <r>
          <rPr>
            <b/>
            <sz val="12"/>
            <color indexed="81"/>
            <rFont val="Tahoma"/>
            <family val="2"/>
          </rPr>
          <t>billm:</t>
        </r>
        <r>
          <rPr>
            <sz val="12"/>
            <color indexed="81"/>
            <rFont val="Tahoma"/>
            <family val="2"/>
          </rPr>
          <t xml:space="preserve">
Note Hours of each shift.  Designate any overlap on shift changes in Notes.</t>
        </r>
      </text>
    </comment>
    <comment ref="A10" authorId="0">
      <text>
        <r>
          <rPr>
            <b/>
            <sz val="12"/>
            <color indexed="81"/>
            <rFont val="Tahoma"/>
            <family val="2"/>
          </rPr>
          <t>billm:</t>
        </r>
        <r>
          <rPr>
            <sz val="12"/>
            <color indexed="81"/>
            <rFont val="Tahoma"/>
            <family val="2"/>
          </rPr>
          <t xml:space="preserve">
Include only those hours where facility admin is providing direct service to residents.  Any resident specific program preparation hours agreed upon by the vendoring RC may be included here.  These amounts cannot exceed 50% of the administrators total costs.  </t>
        </r>
      </text>
    </comment>
    <comment ref="H12" authorId="0">
      <text>
        <r>
          <rPr>
            <b/>
            <sz val="12"/>
            <color indexed="81"/>
            <rFont val="Tahoma"/>
            <family val="2"/>
          </rPr>
          <t>billm:</t>
        </r>
        <r>
          <rPr>
            <sz val="12"/>
            <color indexed="81"/>
            <rFont val="Tahoma"/>
            <family val="2"/>
          </rPr>
          <t xml:space="preserve">
Daily to monthly </t>
        </r>
      </text>
    </comment>
    <comment ref="A16" authorId="0">
      <text>
        <r>
          <rPr>
            <b/>
            <sz val="12"/>
            <color indexed="81"/>
            <rFont val="Tahoma"/>
            <family val="2"/>
          </rPr>
          <t>billm:</t>
        </r>
        <r>
          <rPr>
            <sz val="12"/>
            <color indexed="81"/>
            <rFont val="Tahoma"/>
            <family val="2"/>
          </rPr>
          <t xml:space="preserve">
Include average cost per month for all staff for each of the items in this category</t>
        </r>
      </text>
    </comment>
    <comment ref="B30" authorId="0">
      <text>
        <r>
          <rPr>
            <b/>
            <sz val="12"/>
            <color indexed="81"/>
            <rFont val="Tahoma"/>
            <family val="2"/>
          </rPr>
          <t>billm:</t>
        </r>
        <r>
          <rPr>
            <sz val="12"/>
            <color indexed="81"/>
            <rFont val="Tahoma"/>
            <family val="2"/>
          </rPr>
          <t xml:space="preserve">
Monthly Lease costs</t>
        </r>
      </text>
    </comment>
    <comment ref="B31" authorId="0">
      <text>
        <r>
          <rPr>
            <b/>
            <sz val="12"/>
            <color indexed="81"/>
            <rFont val="Tahoma"/>
            <family val="2"/>
          </rPr>
          <t>billm:</t>
        </r>
        <r>
          <rPr>
            <sz val="12"/>
            <color indexed="81"/>
            <rFont val="Tahoma"/>
            <family val="2"/>
          </rPr>
          <t xml:space="preserve">
Monthly Property insureance</t>
        </r>
      </text>
    </comment>
    <comment ref="A39" authorId="0">
      <text>
        <r>
          <rPr>
            <b/>
            <sz val="12"/>
            <color indexed="81"/>
            <rFont val="Tahoma"/>
            <family val="2"/>
          </rPr>
          <t>billm:</t>
        </r>
        <r>
          <rPr>
            <sz val="12"/>
            <color indexed="81"/>
            <rFont val="Tahoma"/>
            <family val="2"/>
          </rPr>
          <t xml:space="preserve">
Monthly costs food costs for all residents</t>
        </r>
      </text>
    </comment>
    <comment ref="A40" authorId="0">
      <text>
        <r>
          <rPr>
            <b/>
            <sz val="12"/>
            <color indexed="81"/>
            <rFont val="Tahoma"/>
            <family val="2"/>
          </rPr>
          <t>billm:</t>
        </r>
        <r>
          <rPr>
            <sz val="12"/>
            <color indexed="81"/>
            <rFont val="Tahoma"/>
            <family val="2"/>
          </rPr>
          <t xml:space="preserve">
Monthly personal supplies for all residents.</t>
        </r>
      </text>
    </comment>
    <comment ref="H41" authorId="0">
      <text>
        <r>
          <rPr>
            <b/>
            <sz val="12"/>
            <color indexed="81"/>
            <rFont val="Tahoma"/>
            <family val="2"/>
          </rPr>
          <t>billm:</t>
        </r>
        <r>
          <rPr>
            <sz val="12"/>
            <color indexed="81"/>
            <rFont val="Tahoma"/>
            <family val="2"/>
          </rPr>
          <t xml:space="preserve">
Note how calculated, e.g., $20 pp, per month X # residents</t>
        </r>
      </text>
    </comment>
    <comment ref="H47" authorId="0">
      <text>
        <r>
          <rPr>
            <b/>
            <sz val="12"/>
            <color indexed="81"/>
            <rFont val="Tahoma"/>
            <family val="2"/>
          </rPr>
          <t>billm:</t>
        </r>
        <r>
          <rPr>
            <sz val="12"/>
            <color indexed="81"/>
            <rFont val="Tahoma"/>
            <family val="2"/>
          </rPr>
          <t xml:space="preserve">
Note how calculated per month, e.g., total costs for four persons = monthly amount</t>
        </r>
      </text>
    </comment>
    <comment ref="A49" authorId="0">
      <text>
        <r>
          <rPr>
            <b/>
            <sz val="12"/>
            <color indexed="81"/>
            <rFont val="Tahoma"/>
            <family val="2"/>
          </rPr>
          <t>billm:</t>
        </r>
        <r>
          <rPr>
            <sz val="12"/>
            <color indexed="81"/>
            <rFont val="Tahoma"/>
            <family val="2"/>
          </rPr>
          <t xml:space="preserve">
Note total mo. operating costs for all vehicles associated exclusively with this home</t>
        </r>
      </text>
    </comment>
    <comment ref="A53" authorId="0">
      <text>
        <r>
          <rPr>
            <b/>
            <sz val="12"/>
            <color indexed="81"/>
            <rFont val="Tahoma"/>
            <family val="2"/>
          </rPr>
          <t>billm:</t>
        </r>
        <r>
          <rPr>
            <sz val="12"/>
            <color indexed="81"/>
            <rFont val="Tahoma"/>
            <family val="2"/>
          </rPr>
          <t xml:space="preserve">
Note all mo. costs associated with record keeping for personnel, payroll processing, etc.</t>
        </r>
      </text>
    </comment>
    <comment ref="A57" authorId="0">
      <text>
        <r>
          <rPr>
            <b/>
            <sz val="12"/>
            <color indexed="81"/>
            <rFont val="Tahoma"/>
            <family val="2"/>
          </rPr>
          <t>billm:</t>
        </r>
        <r>
          <rPr>
            <sz val="12"/>
            <color indexed="81"/>
            <rFont val="Tahoma"/>
            <family val="2"/>
          </rPr>
          <t xml:space="preserve">
personal and professional liability, officers errors and omissions liability insurance, etc.   </t>
        </r>
      </text>
    </comment>
    <comment ref="A58" authorId="0">
      <text>
        <r>
          <rPr>
            <b/>
            <sz val="12"/>
            <color indexed="81"/>
            <rFont val="Tahoma"/>
            <family val="2"/>
          </rPr>
          <t>billm:</t>
        </r>
        <r>
          <rPr>
            <sz val="12"/>
            <color indexed="81"/>
            <rFont val="Tahoma"/>
            <family val="2"/>
          </rPr>
          <t xml:space="preserve">
See categories of administrative expenses at the right.  Include here as monthly costs associated with this home.</t>
        </r>
      </text>
    </comment>
    <comment ref="A63" authorId="0">
      <text>
        <r>
          <rPr>
            <b/>
            <sz val="12"/>
            <color indexed="81"/>
            <rFont val="Tahoma"/>
            <family val="2"/>
          </rPr>
          <t>billm:</t>
        </r>
        <r>
          <rPr>
            <sz val="12"/>
            <color indexed="81"/>
            <rFont val="Tahoma"/>
            <family val="2"/>
          </rPr>
          <t xml:space="preserve">
Note any other admin positions such as regional director, executive director, etc.  Note daily number of hours (for salaried executives, figure amount of time per day that will be alloted to each home.</t>
        </r>
      </text>
    </comment>
    <comment ref="H65" authorId="0">
      <text>
        <r>
          <rPr>
            <b/>
            <sz val="12"/>
            <color indexed="81"/>
            <rFont val="Tahoma"/>
            <family val="2"/>
          </rPr>
          <t>billm:</t>
        </r>
        <r>
          <rPr>
            <sz val="12"/>
            <color indexed="81"/>
            <rFont val="Tahoma"/>
            <family val="2"/>
          </rPr>
          <t xml:space="preserve">
Daily to monthly </t>
        </r>
      </text>
    </comment>
  </commentList>
</comments>
</file>

<file path=xl/sharedStrings.xml><?xml version="1.0" encoding="utf-8"?>
<sst xmlns="http://schemas.openxmlformats.org/spreadsheetml/2006/main" count="75" uniqueCount="69">
  <si>
    <t>subtotal</t>
  </si>
  <si>
    <t>Home Costs</t>
  </si>
  <si>
    <t>insurance (property)</t>
  </si>
  <si>
    <t>gas</t>
  </si>
  <si>
    <t>electric</t>
  </si>
  <si>
    <t>cable/satelite</t>
  </si>
  <si>
    <t>insurance</t>
  </si>
  <si>
    <t>household supplies</t>
  </si>
  <si>
    <t>linens (bedding/towels)</t>
  </si>
  <si>
    <t>phone</t>
  </si>
  <si>
    <t>Consultants</t>
  </si>
  <si>
    <t>Advertising</t>
  </si>
  <si>
    <t>Health/Criminal Clearance</t>
  </si>
  <si>
    <t>Staff related Costs</t>
  </si>
  <si>
    <t>Furnishings(repair/replace)</t>
  </si>
  <si>
    <t>Property</t>
  </si>
  <si>
    <t>Utilities</t>
  </si>
  <si>
    <t>Food</t>
  </si>
  <si>
    <t>Household</t>
  </si>
  <si>
    <t>Activities</t>
  </si>
  <si>
    <t>Vehicle</t>
  </si>
  <si>
    <t>lease/payment</t>
  </si>
  <si>
    <t>personal hygiene</t>
  </si>
  <si>
    <t>first aide/safety</t>
  </si>
  <si>
    <t>durable/nondurable supplies</t>
  </si>
  <si>
    <t>attendance (admission/fees)</t>
  </si>
  <si>
    <t>lease/mortgage ( + HOA, tax)</t>
  </si>
  <si>
    <t>water/garbage</t>
  </si>
  <si>
    <t>Medical</t>
  </si>
  <si>
    <t>Behavioral</t>
  </si>
  <si>
    <t>Speech/Communication</t>
  </si>
  <si>
    <t>OT/Recreation</t>
  </si>
  <si>
    <t>taxes &amp; benefits</t>
  </si>
  <si>
    <t>Training - preservice</t>
  </si>
  <si>
    <t>Staffing</t>
  </si>
  <si>
    <t>Training - inservice</t>
  </si>
  <si>
    <t>maintanence/repairs</t>
  </si>
  <si>
    <t>Recordkeeping</t>
  </si>
  <si>
    <t>wage/hour</t>
  </si>
  <si>
    <t>number of residents in home  =</t>
  </si>
  <si>
    <t># staff hrs</t>
  </si>
  <si>
    <r>
      <t xml:space="preserve">Direct Care - </t>
    </r>
    <r>
      <rPr>
        <b/>
        <sz val="8"/>
        <rFont val="Arial"/>
        <family val="2"/>
      </rPr>
      <t>(Daily calculated to monthly)</t>
    </r>
  </si>
  <si>
    <t xml:space="preserve">daily rate per client = </t>
  </si>
  <si>
    <t xml:space="preserve">monthly cost per client   =    </t>
  </si>
  <si>
    <t xml:space="preserve">  software, hobbie, games</t>
  </si>
  <si>
    <t xml:space="preserve">  community activites</t>
  </si>
  <si>
    <t>transporting clients in comm.</t>
  </si>
  <si>
    <t>Shift 1</t>
  </si>
  <si>
    <t>Shift 2</t>
  </si>
  <si>
    <t>Shift 3</t>
  </si>
  <si>
    <t>Direct Service</t>
  </si>
  <si>
    <t>Administrative</t>
  </si>
  <si>
    <t>Notes</t>
  </si>
  <si>
    <t>Direct Staffing subtotal</t>
  </si>
  <si>
    <t>Facility Administrator</t>
  </si>
  <si>
    <t>Mo Hrs.</t>
  </si>
  <si>
    <t xml:space="preserve">Total Consultants </t>
  </si>
  <si>
    <t>Mo. Costs</t>
  </si>
  <si>
    <t>Administrative Overhead</t>
  </si>
  <si>
    <t>Mo. Cost</t>
  </si>
  <si>
    <t xml:space="preserve">Monthly Total   Direct vs Admin     </t>
  </si>
  <si>
    <r>
      <t xml:space="preserve">Percentage of Admin to Total (Not to Exceed </t>
    </r>
    <r>
      <rPr>
        <b/>
        <sz val="12"/>
        <color rgb="FFFF0000"/>
        <rFont val="Arial"/>
        <family val="2"/>
      </rPr>
      <t>15%</t>
    </r>
    <r>
      <rPr>
        <b/>
        <sz val="12"/>
        <rFont val="Arial"/>
        <family val="2"/>
      </rPr>
      <t>)</t>
    </r>
  </si>
  <si>
    <t>AB 98 Exerpt on Admin vs. Direct Services.  1-15 are considered Admin costs not to exceed 15% of total</t>
  </si>
  <si>
    <t>Officers E &amp; O (monthly)</t>
  </si>
  <si>
    <t xml:space="preserve">                         Other:</t>
  </si>
  <si>
    <t>Total Officers (monthly)</t>
  </si>
  <si>
    <t>Other:</t>
  </si>
  <si>
    <t>Total Administrative (daily to monthly)</t>
  </si>
  <si>
    <t xml:space="preserve">SDRC  -- Transitional Residential Treatment Facility Rate Worksheet </t>
  </si>
</sst>
</file>

<file path=xl/styles.xml><?xml version="1.0" encoding="utf-8"?>
<styleSheet xmlns="http://schemas.openxmlformats.org/spreadsheetml/2006/main">
  <numFmts count="3">
    <numFmt numFmtId="164" formatCode="&quot;$&quot;#,##0.00"/>
    <numFmt numFmtId="165" formatCode="0.000"/>
    <numFmt numFmtId="166" formatCode="&quot;$&quot;#,##0"/>
  </numFmts>
  <fonts count="27">
    <font>
      <sz val="10"/>
      <name val="Arial"/>
    </font>
    <font>
      <sz val="8"/>
      <name val="Arial"/>
      <family val="2"/>
    </font>
    <font>
      <b/>
      <sz val="10"/>
      <name val="Arial"/>
      <family val="2"/>
    </font>
    <font>
      <sz val="10"/>
      <name val="Arial"/>
      <family val="2"/>
    </font>
    <font>
      <b/>
      <sz val="11"/>
      <name val="Arial"/>
      <family val="2"/>
    </font>
    <font>
      <b/>
      <sz val="12"/>
      <name val="Arial"/>
      <family val="2"/>
    </font>
    <font>
      <b/>
      <u/>
      <sz val="11"/>
      <name val="Arial"/>
      <family val="2"/>
    </font>
    <font>
      <u/>
      <sz val="10"/>
      <name val="Arial"/>
      <family val="2"/>
    </font>
    <font>
      <b/>
      <sz val="8"/>
      <name val="Arial"/>
      <family val="2"/>
    </font>
    <font>
      <b/>
      <sz val="12"/>
      <name val="Arial"/>
      <family val="2"/>
    </font>
    <font>
      <u/>
      <sz val="11"/>
      <name val="Arial"/>
      <family val="2"/>
    </font>
    <font>
      <b/>
      <sz val="11"/>
      <name val="Arial"/>
      <family val="2"/>
    </font>
    <font>
      <b/>
      <u/>
      <sz val="9"/>
      <name val="Arial"/>
      <family val="2"/>
    </font>
    <font>
      <u/>
      <sz val="9"/>
      <name val="Arial"/>
      <family val="2"/>
    </font>
    <font>
      <b/>
      <sz val="9"/>
      <name val="Arial"/>
      <family val="2"/>
    </font>
    <font>
      <sz val="9"/>
      <name val="Arial"/>
      <family val="2"/>
    </font>
    <font>
      <sz val="12"/>
      <color indexed="81"/>
      <name val="Tahoma"/>
      <family val="2"/>
    </font>
    <font>
      <b/>
      <sz val="12"/>
      <color indexed="81"/>
      <name val="Tahoma"/>
      <family val="2"/>
    </font>
    <font>
      <b/>
      <sz val="11"/>
      <color rgb="FF00B050"/>
      <name val="Arial"/>
      <family val="2"/>
    </font>
    <font>
      <b/>
      <sz val="11"/>
      <color rgb="FFFF0000"/>
      <name val="Arial"/>
      <family val="2"/>
    </font>
    <font>
      <sz val="10"/>
      <color rgb="FFFF0000"/>
      <name val="Arial"/>
      <family val="2"/>
    </font>
    <font>
      <b/>
      <sz val="9"/>
      <color rgb="FFFF0000"/>
      <name val="Arial"/>
      <family val="2"/>
    </font>
    <font>
      <sz val="9"/>
      <color rgb="FFFF0000"/>
      <name val="Arial"/>
      <family val="2"/>
    </font>
    <font>
      <sz val="10"/>
      <color rgb="FF00B050"/>
      <name val="Arial"/>
      <family val="2"/>
    </font>
    <font>
      <sz val="9"/>
      <color rgb="FF00B050"/>
      <name val="Arial"/>
      <family val="2"/>
    </font>
    <font>
      <b/>
      <sz val="12"/>
      <color rgb="FFFF0000"/>
      <name val="Arial"/>
      <family val="2"/>
    </font>
    <font>
      <b/>
      <sz val="14"/>
      <color rgb="FFFF0000"/>
      <name val="Arial"/>
      <family val="2"/>
    </font>
  </fonts>
  <fills count="6">
    <fill>
      <patternFill patternType="none"/>
    </fill>
    <fill>
      <patternFill patternType="gray125"/>
    </fill>
    <fill>
      <patternFill patternType="solid">
        <fgColor indexed="22"/>
        <bgColor indexed="64"/>
      </patternFill>
    </fill>
    <fill>
      <patternFill patternType="solid">
        <fgColor rgb="FF00B050"/>
        <bgColor indexed="64"/>
      </patternFill>
    </fill>
    <fill>
      <patternFill patternType="solid">
        <fgColor theme="0" tint="-0.249977111117893"/>
        <bgColor indexed="64"/>
      </patternFill>
    </fill>
    <fill>
      <patternFill patternType="solid">
        <fgColor theme="5" tint="0.79998168889431442"/>
        <bgColor indexed="64"/>
      </patternFill>
    </fill>
  </fills>
  <borders count="15">
    <border>
      <left/>
      <right/>
      <top/>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2" fillId="0" borderId="0" xfId="0" applyFont="1" applyAlignment="1">
      <alignment horizontal="center"/>
    </xf>
    <xf numFmtId="0" fontId="0" fillId="0" borderId="0" xfId="0" applyAlignment="1"/>
    <xf numFmtId="0" fontId="5" fillId="0" borderId="3" xfId="0" applyFont="1" applyBorder="1" applyAlignment="1">
      <alignment horizontal="center" wrapText="1"/>
    </xf>
    <xf numFmtId="0" fontId="4" fillId="0" borderId="4" xfId="0" applyFont="1" applyBorder="1" applyAlignment="1">
      <alignment horizontal="center"/>
    </xf>
    <xf numFmtId="0" fontId="0" fillId="0" borderId="0" xfId="0" applyBorder="1"/>
    <xf numFmtId="0" fontId="0" fillId="0" borderId="5" xfId="0" applyBorder="1"/>
    <xf numFmtId="0" fontId="0" fillId="0" borderId="0" xfId="0" applyBorder="1" applyAlignment="1">
      <alignment horizontal="left"/>
    </xf>
    <xf numFmtId="0" fontId="0" fillId="0" borderId="4" xfId="0" applyBorder="1" applyAlignment="1">
      <alignment horizontal="right"/>
    </xf>
    <xf numFmtId="164" fontId="0" fillId="0" borderId="0" xfId="0" applyNumberFormat="1" applyBorder="1" applyAlignment="1">
      <alignment horizontal="left"/>
    </xf>
    <xf numFmtId="0" fontId="0" fillId="2" borderId="4" xfId="0" applyFill="1" applyBorder="1"/>
    <xf numFmtId="0" fontId="0" fillId="2" borderId="0" xfId="0" applyFill="1" applyBorder="1"/>
    <xf numFmtId="164" fontId="0" fillId="0" borderId="0" xfId="0" applyNumberFormat="1" applyBorder="1"/>
    <xf numFmtId="0" fontId="0" fillId="0" borderId="0" xfId="0" applyBorder="1" applyAlignment="1">
      <alignment wrapText="1"/>
    </xf>
    <xf numFmtId="164" fontId="0" fillId="0" borderId="0" xfId="0" applyNumberFormat="1" applyBorder="1" applyAlignment="1">
      <alignment wrapText="1"/>
    </xf>
    <xf numFmtId="164" fontId="5" fillId="0" borderId="5" xfId="0" applyNumberFormat="1" applyFont="1" applyBorder="1"/>
    <xf numFmtId="0" fontId="0" fillId="0" borderId="4" xfId="0" applyBorder="1"/>
    <xf numFmtId="0" fontId="0" fillId="0" borderId="6" xfId="0" applyBorder="1"/>
    <xf numFmtId="0" fontId="0" fillId="0" borderId="7" xfId="0" applyBorder="1"/>
    <xf numFmtId="0" fontId="0" fillId="0" borderId="8" xfId="0" applyBorder="1" applyAlignment="1">
      <alignment horizontal="right"/>
    </xf>
    <xf numFmtId="0" fontId="2" fillId="0" borderId="8" xfId="0" applyFont="1" applyBorder="1" applyAlignment="1">
      <alignment horizontal="left"/>
    </xf>
    <xf numFmtId="0" fontId="3" fillId="0" borderId="8" xfId="0" applyFont="1" applyBorder="1" applyAlignment="1">
      <alignment horizontal="right"/>
    </xf>
    <xf numFmtId="0" fontId="0" fillId="0" borderId="9" xfId="0" applyBorder="1" applyAlignment="1">
      <alignment horizontal="left"/>
    </xf>
    <xf numFmtId="0" fontId="0" fillId="0" borderId="9" xfId="0" applyBorder="1"/>
    <xf numFmtId="0" fontId="0" fillId="0" borderId="10" xfId="0" applyBorder="1" applyAlignment="1">
      <alignment horizontal="left"/>
    </xf>
    <xf numFmtId="164" fontId="0" fillId="0" borderId="9" xfId="0" applyNumberFormat="1" applyBorder="1"/>
    <xf numFmtId="164" fontId="3" fillId="0" borderId="9" xfId="0" applyNumberFormat="1" applyFont="1" applyBorder="1" applyAlignment="1"/>
    <xf numFmtId="165" fontId="0" fillId="0" borderId="9" xfId="0" applyNumberFormat="1" applyBorder="1" applyAlignment="1">
      <alignment horizontal="left"/>
    </xf>
    <xf numFmtId="2" fontId="0" fillId="0" borderId="9" xfId="0" applyNumberFormat="1" applyBorder="1" applyAlignment="1">
      <alignment horizontal="left"/>
    </xf>
    <xf numFmtId="2" fontId="0" fillId="0" borderId="0" xfId="0" applyNumberFormat="1" applyBorder="1" applyAlignment="1">
      <alignment horizontal="left"/>
    </xf>
    <xf numFmtId="4" fontId="9" fillId="0" borderId="11" xfId="0" applyNumberFormat="1" applyFont="1" applyBorder="1" applyAlignment="1">
      <alignment horizontal="center" vertical="center"/>
    </xf>
    <xf numFmtId="0" fontId="15" fillId="0" borderId="5" xfId="0" applyFont="1" applyBorder="1"/>
    <xf numFmtId="0" fontId="15" fillId="0" borderId="8" xfId="0" applyFont="1" applyBorder="1" applyAlignment="1">
      <alignment horizontal="right"/>
    </xf>
    <xf numFmtId="164" fontId="15" fillId="0" borderId="9" xfId="0" applyNumberFormat="1" applyFont="1" applyBorder="1"/>
    <xf numFmtId="0" fontId="15" fillId="0" borderId="0" xfId="0" applyFont="1" applyBorder="1"/>
    <xf numFmtId="0" fontId="15" fillId="0" borderId="0" xfId="0" applyFont="1"/>
    <xf numFmtId="164" fontId="0" fillId="0" borderId="0" xfId="0" applyNumberFormat="1"/>
    <xf numFmtId="164" fontId="0" fillId="0" borderId="5" xfId="0" applyNumberFormat="1" applyFill="1" applyBorder="1" applyAlignment="1">
      <alignment horizontal="left"/>
    </xf>
    <xf numFmtId="164" fontId="5" fillId="3" borderId="7" xfId="0" applyNumberFormat="1" applyFont="1" applyFill="1" applyBorder="1" applyAlignment="1"/>
    <xf numFmtId="0" fontId="0" fillId="0" borderId="0" xfId="0" applyBorder="1" applyAlignment="1">
      <alignment wrapText="1"/>
    </xf>
    <xf numFmtId="0" fontId="0" fillId="2" borderId="0" xfId="0" applyFill="1" applyBorder="1" applyAlignment="1"/>
    <xf numFmtId="0" fontId="6" fillId="0" borderId="4" xfId="0" applyFont="1" applyBorder="1" applyAlignment="1">
      <alignment horizontal="center"/>
    </xf>
    <xf numFmtId="0" fontId="7" fillId="0" borderId="0" xfId="0" applyFont="1" applyBorder="1" applyAlignment="1"/>
    <xf numFmtId="0" fontId="7" fillId="0" borderId="0" xfId="0" applyFont="1" applyBorder="1" applyAlignment="1">
      <alignment wrapText="1"/>
    </xf>
    <xf numFmtId="0" fontId="2" fillId="0" borderId="0" xfId="0" applyFont="1" applyBorder="1" applyAlignment="1"/>
    <xf numFmtId="0" fontId="2" fillId="0" borderId="4" xfId="0" applyFont="1" applyBorder="1" applyAlignment="1"/>
    <xf numFmtId="0" fontId="3" fillId="0" borderId="8" xfId="0" applyFont="1" applyFill="1" applyBorder="1" applyAlignment="1">
      <alignment horizontal="right"/>
    </xf>
    <xf numFmtId="0" fontId="0" fillId="0" borderId="9" xfId="0" applyFill="1" applyBorder="1" applyAlignment="1">
      <alignment horizontal="left"/>
    </xf>
    <xf numFmtId="0" fontId="0" fillId="0" borderId="9" xfId="0" applyNumberFormat="1" applyFill="1" applyBorder="1" applyAlignment="1">
      <alignment horizontal="left"/>
    </xf>
    <xf numFmtId="2" fontId="0" fillId="0" borderId="9" xfId="0" applyNumberFormat="1" applyFill="1" applyBorder="1" applyAlignment="1">
      <alignment horizontal="left"/>
    </xf>
    <xf numFmtId="0" fontId="0" fillId="0" borderId="10" xfId="0" applyFill="1" applyBorder="1" applyAlignment="1">
      <alignment horizontal="left"/>
    </xf>
    <xf numFmtId="164" fontId="4" fillId="0" borderId="2" xfId="0" applyNumberFormat="1" applyFont="1" applyFill="1" applyBorder="1" applyAlignment="1">
      <alignment horizontal="right" wrapText="1"/>
    </xf>
    <xf numFmtId="0" fontId="0" fillId="0" borderId="5" xfId="0" applyFill="1" applyBorder="1"/>
    <xf numFmtId="0" fontId="0" fillId="0" borderId="0" xfId="0" applyFill="1"/>
    <xf numFmtId="0" fontId="2" fillId="0" borderId="8" xfId="0" applyFont="1" applyFill="1" applyBorder="1" applyAlignment="1">
      <alignment horizontal="right"/>
    </xf>
    <xf numFmtId="164" fontId="14" fillId="0" borderId="1" xfId="0" applyNumberFormat="1" applyFont="1" applyFill="1" applyBorder="1"/>
    <xf numFmtId="164" fontId="4" fillId="0" borderId="1" xfId="0" applyNumberFormat="1" applyFont="1" applyFill="1" applyBorder="1"/>
    <xf numFmtId="164" fontId="4" fillId="0" borderId="0" xfId="0" applyNumberFormat="1" applyFont="1" applyFill="1" applyBorder="1"/>
    <xf numFmtId="0" fontId="3" fillId="0" borderId="4" xfId="0" applyFont="1" applyFill="1" applyBorder="1" applyAlignment="1">
      <alignment horizontal="right"/>
    </xf>
    <xf numFmtId="0" fontId="2" fillId="0" borderId="4" xfId="0" applyFont="1" applyFill="1" applyBorder="1" applyAlignment="1">
      <alignment horizontal="right"/>
    </xf>
    <xf numFmtId="0" fontId="2" fillId="0" borderId="8" xfId="0" applyFont="1" applyFill="1" applyBorder="1" applyAlignment="1">
      <alignment horizontal="left"/>
    </xf>
    <xf numFmtId="0" fontId="0" fillId="4" borderId="0" xfId="0" applyFill="1" applyBorder="1"/>
    <xf numFmtId="0" fontId="6" fillId="0" borderId="4" xfId="0" applyFont="1" applyBorder="1" applyAlignment="1">
      <alignment wrapText="1"/>
    </xf>
    <xf numFmtId="0" fontId="0" fillId="0" borderId="4" xfId="0" applyFont="1" applyFill="1" applyBorder="1" applyAlignment="1">
      <alignment horizontal="right"/>
    </xf>
    <xf numFmtId="0" fontId="3" fillId="0" borderId="0" xfId="0" applyFont="1" applyBorder="1" applyAlignment="1"/>
    <xf numFmtId="164" fontId="6" fillId="0" borderId="0" xfId="0" applyNumberFormat="1" applyFont="1" applyFill="1" applyBorder="1" applyAlignment="1">
      <alignment horizontal="center" vertical="center"/>
    </xf>
    <xf numFmtId="0" fontId="10" fillId="0" borderId="5" xfId="0" applyFont="1" applyFill="1" applyBorder="1" applyAlignment="1">
      <alignment horizontal="center" vertical="center"/>
    </xf>
    <xf numFmtId="164" fontId="6" fillId="0" borderId="0" xfId="0" applyNumberFormat="1" applyFont="1" applyFill="1" applyBorder="1" applyAlignment="1">
      <alignment vertical="center"/>
    </xf>
    <xf numFmtId="0" fontId="10" fillId="0" borderId="5" xfId="0" applyFont="1" applyFill="1" applyBorder="1" applyAlignment="1">
      <alignment vertical="center"/>
    </xf>
    <xf numFmtId="164" fontId="18" fillId="0" borderId="0" xfId="0" applyNumberFormat="1" applyFont="1" applyFill="1" applyBorder="1" applyAlignment="1">
      <alignment vertical="center"/>
    </xf>
    <xf numFmtId="164" fontId="19" fillId="0" borderId="0" xfId="0" applyNumberFormat="1" applyFont="1" applyFill="1" applyBorder="1" applyAlignment="1">
      <alignment vertical="center"/>
    </xf>
    <xf numFmtId="0" fontId="20" fillId="0" borderId="0" xfId="0" applyFont="1" applyBorder="1"/>
    <xf numFmtId="0" fontId="20" fillId="0" borderId="0" xfId="0" applyFont="1" applyBorder="1" applyAlignment="1">
      <alignment horizontal="left"/>
    </xf>
    <xf numFmtId="164" fontId="20" fillId="0" borderId="0" xfId="0" applyNumberFormat="1" applyFont="1" applyBorder="1" applyAlignment="1">
      <alignment horizontal="left"/>
    </xf>
    <xf numFmtId="2" fontId="20" fillId="0" borderId="0" xfId="0" applyNumberFormat="1" applyFont="1" applyBorder="1" applyAlignment="1">
      <alignment horizontal="left"/>
    </xf>
    <xf numFmtId="164" fontId="19" fillId="0" borderId="0" xfId="0" applyNumberFormat="1" applyFont="1" applyFill="1" applyBorder="1"/>
    <xf numFmtId="0" fontId="20" fillId="2" borderId="0" xfId="0" applyFont="1" applyFill="1" applyBorder="1"/>
    <xf numFmtId="164" fontId="21" fillId="0" borderId="0" xfId="0" applyNumberFormat="1" applyFont="1" applyFill="1" applyBorder="1"/>
    <xf numFmtId="0" fontId="22" fillId="0" borderId="0" xfId="0" applyFont="1" applyBorder="1"/>
    <xf numFmtId="0" fontId="20" fillId="2" borderId="0" xfId="0" applyFont="1" applyFill="1" applyBorder="1" applyAlignment="1"/>
    <xf numFmtId="0" fontId="20" fillId="0" borderId="0" xfId="0" applyFont="1"/>
    <xf numFmtId="0" fontId="23" fillId="0" borderId="0" xfId="0" applyFont="1" applyBorder="1"/>
    <xf numFmtId="0" fontId="23" fillId="0" borderId="0" xfId="0" applyFont="1" applyBorder="1" applyAlignment="1">
      <alignment horizontal="left"/>
    </xf>
    <xf numFmtId="164" fontId="23" fillId="0" borderId="0" xfId="0" applyNumberFormat="1" applyFont="1" applyBorder="1" applyAlignment="1">
      <alignment horizontal="left"/>
    </xf>
    <xf numFmtId="164" fontId="18" fillId="0" borderId="0" xfId="0" applyNumberFormat="1" applyFont="1" applyFill="1" applyBorder="1"/>
    <xf numFmtId="2" fontId="23" fillId="0" borderId="0" xfId="0" applyNumberFormat="1" applyFont="1" applyBorder="1" applyAlignment="1">
      <alignment horizontal="left"/>
    </xf>
    <xf numFmtId="0" fontId="23" fillId="2" borderId="0" xfId="0" applyFont="1" applyFill="1" applyBorder="1"/>
    <xf numFmtId="0" fontId="24" fillId="0" borderId="0" xfId="0" applyFont="1" applyBorder="1"/>
    <xf numFmtId="0" fontId="23" fillId="2" borderId="0" xfId="0" applyFont="1" applyFill="1" applyBorder="1" applyAlignment="1"/>
    <xf numFmtId="164" fontId="23" fillId="0" borderId="0" xfId="0" applyNumberFormat="1" applyFont="1" applyBorder="1"/>
    <xf numFmtId="2" fontId="0" fillId="0" borderId="0" xfId="0" applyNumberFormat="1" applyBorder="1"/>
    <xf numFmtId="1" fontId="0" fillId="0" borderId="0" xfId="0" applyNumberFormat="1"/>
    <xf numFmtId="166" fontId="0" fillId="0" borderId="0" xfId="0" applyNumberFormat="1" applyBorder="1"/>
    <xf numFmtId="4" fontId="11" fillId="0" borderId="5" xfId="0" applyNumberFormat="1" applyFont="1" applyFill="1" applyBorder="1" applyAlignment="1">
      <alignment horizontal="center" vertical="center"/>
    </xf>
    <xf numFmtId="164" fontId="5" fillId="0" borderId="7" xfId="0" applyNumberFormat="1" applyFont="1" applyFill="1" applyBorder="1" applyAlignment="1"/>
    <xf numFmtId="10" fontId="26" fillId="5" borderId="0" xfId="0" applyNumberFormat="1" applyFont="1" applyFill="1" applyBorder="1" applyAlignment="1">
      <alignment horizontal="center" vertical="center"/>
    </xf>
    <xf numFmtId="0" fontId="5" fillId="0" borderId="0" xfId="0" applyFont="1" applyFill="1" applyBorder="1" applyAlignment="1">
      <alignment horizontal="center"/>
    </xf>
    <xf numFmtId="0" fontId="7" fillId="0" borderId="0" xfId="0" applyFont="1" applyBorder="1" applyAlignment="1"/>
    <xf numFmtId="0" fontId="3" fillId="0" borderId="8" xfId="0" applyFont="1" applyFill="1" applyBorder="1" applyAlignment="1">
      <alignment horizontal="left"/>
    </xf>
    <xf numFmtId="0" fontId="3" fillId="0" borderId="8" xfId="0" applyFont="1" applyBorder="1" applyAlignment="1">
      <alignment horizontal="center"/>
    </xf>
    <xf numFmtId="0" fontId="3" fillId="0" borderId="8" xfId="0" applyFont="1" applyFill="1" applyBorder="1" applyAlignment="1">
      <alignment horizontal="center"/>
    </xf>
    <xf numFmtId="0" fontId="0" fillId="0" borderId="7" xfId="0" applyBorder="1" applyAlignment="1">
      <alignment horizontal="right"/>
    </xf>
    <xf numFmtId="0" fontId="0" fillId="0" borderId="0" xfId="0" applyBorder="1" applyAlignment="1"/>
    <xf numFmtId="0" fontId="0" fillId="0" borderId="0" xfId="0" applyBorder="1" applyAlignment="1">
      <alignment wrapText="1"/>
    </xf>
    <xf numFmtId="0" fontId="0" fillId="2" borderId="4" xfId="0" applyFill="1" applyBorder="1" applyAlignment="1"/>
    <xf numFmtId="0" fontId="0" fillId="2" borderId="0" xfId="0" applyFill="1" applyBorder="1" applyAlignment="1"/>
    <xf numFmtId="0" fontId="5" fillId="0" borderId="4" xfId="0" applyFont="1" applyBorder="1" applyAlignment="1">
      <alignment horizontal="left"/>
    </xf>
    <xf numFmtId="0" fontId="5" fillId="0" borderId="0" xfId="0" applyFont="1" applyBorder="1" applyAlignment="1">
      <alignment horizontal="left"/>
    </xf>
    <xf numFmtId="0" fontId="6" fillId="0" borderId="4" xfId="0" applyFont="1" applyBorder="1" applyAlignment="1">
      <alignment horizontal="left"/>
    </xf>
    <xf numFmtId="0" fontId="6" fillId="0" borderId="0" xfId="0" applyFont="1" applyBorder="1" applyAlignment="1">
      <alignment horizontal="left"/>
    </xf>
    <xf numFmtId="0" fontId="2" fillId="0" borderId="4" xfId="0" applyFont="1" applyBorder="1" applyAlignment="1">
      <alignment horizontal="left"/>
    </xf>
    <xf numFmtId="0" fontId="6" fillId="0" borderId="4" xfId="0" applyFont="1" applyBorder="1" applyAlignment="1">
      <alignment horizontal="center"/>
    </xf>
    <xf numFmtId="0" fontId="7" fillId="0" borderId="0" xfId="0" applyFont="1" applyBorder="1" applyAlignment="1"/>
    <xf numFmtId="0" fontId="2" fillId="0" borderId="4" xfId="0" applyFont="1" applyBorder="1" applyAlignment="1">
      <alignment horizontal="left"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6" fillId="0" borderId="4" xfId="0" applyFont="1" applyBorder="1" applyAlignment="1">
      <alignment horizontal="center" wrapText="1"/>
    </xf>
    <xf numFmtId="0" fontId="7" fillId="0" borderId="0" xfId="0" applyFont="1" applyBorder="1" applyAlignment="1">
      <alignment wrapText="1"/>
    </xf>
    <xf numFmtId="0" fontId="12" fillId="0" borderId="4" xfId="0" applyFont="1" applyBorder="1" applyAlignment="1">
      <alignment horizontal="center" wrapText="1"/>
    </xf>
    <xf numFmtId="0" fontId="13" fillId="0" borderId="0" xfId="0" applyFont="1" applyBorder="1" applyAlignment="1">
      <alignment wrapText="1"/>
    </xf>
    <xf numFmtId="0" fontId="15" fillId="0" borderId="0" xfId="0" applyFont="1" applyBorder="1" applyAlignment="1">
      <alignment wrapText="1"/>
    </xf>
    <xf numFmtId="0" fontId="2" fillId="0" borderId="0" xfId="0" applyFont="1" applyBorder="1" applyAlignment="1"/>
    <xf numFmtId="0" fontId="6" fillId="0" borderId="12" xfId="0" applyFont="1" applyBorder="1" applyAlignment="1">
      <alignment horizontal="center" wrapText="1"/>
    </xf>
    <xf numFmtId="0" fontId="6" fillId="0" borderId="13" xfId="0" applyFont="1" applyBorder="1" applyAlignment="1">
      <alignment horizontal="center" wrapText="1"/>
    </xf>
    <xf numFmtId="0" fontId="0" fillId="2" borderId="4" xfId="0" applyFill="1" applyBorder="1" applyAlignment="1">
      <alignment horizontal="right"/>
    </xf>
    <xf numFmtId="0" fontId="0" fillId="2" borderId="0" xfId="0" applyFill="1" applyBorder="1" applyAlignment="1">
      <alignment horizontal="right"/>
    </xf>
    <xf numFmtId="0" fontId="3" fillId="0" borderId="14" xfId="0" applyFont="1" applyBorder="1" applyAlignment="1">
      <alignment horizontal="center" wrapText="1"/>
    </xf>
    <xf numFmtId="0" fontId="0" fillId="0" borderId="4" xfId="0" applyBorder="1" applyAlignment="1">
      <alignment wrapText="1"/>
    </xf>
    <xf numFmtId="0" fontId="0" fillId="0" borderId="0" xfId="0" applyAlignment="1">
      <alignment wrapText="1"/>
    </xf>
    <xf numFmtId="0" fontId="1" fillId="0" borderId="4" xfId="0" applyFont="1" applyBorder="1" applyAlignment="1">
      <alignment wrapText="1"/>
    </xf>
    <xf numFmtId="0" fontId="1" fillId="0" borderId="0" xfId="0" applyFont="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28040</xdr:colOff>
      <xdr:row>6</xdr:row>
      <xdr:rowOff>123825</xdr:rowOff>
    </xdr:from>
    <xdr:to>
      <xdr:col>20</xdr:col>
      <xdr:colOff>19050</xdr:colOff>
      <xdr:row>50</xdr:row>
      <xdr:rowOff>95250</xdr:rowOff>
    </xdr:to>
    <xdr:pic>
      <xdr:nvPicPr>
        <xdr:cNvPr id="10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0162640" y="1019175"/>
          <a:ext cx="6696610" cy="71723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M80"/>
  <sheetViews>
    <sheetView tabSelected="1" workbookViewId="0">
      <selection sqref="A1:H3"/>
    </sheetView>
  </sheetViews>
  <sheetFormatPr defaultRowHeight="12.75"/>
  <cols>
    <col min="1" max="1" width="34.42578125" customWidth="1"/>
    <col min="2" max="2" width="9.85546875" customWidth="1"/>
    <col min="3" max="3" width="10.7109375" customWidth="1"/>
    <col min="4" max="4" width="15.140625" customWidth="1"/>
    <col min="5" max="5" width="12" customWidth="1"/>
    <col min="6" max="7" width="18.5703125" customWidth="1"/>
    <col min="8" max="8" width="18" customWidth="1"/>
    <col min="9" max="9" width="23.7109375" customWidth="1"/>
  </cols>
  <sheetData>
    <row r="1" spans="1:13">
      <c r="A1" s="114" t="s">
        <v>68</v>
      </c>
      <c r="B1" s="115"/>
      <c r="C1" s="115"/>
      <c r="D1" s="115"/>
      <c r="E1" s="115"/>
      <c r="F1" s="115"/>
      <c r="G1" s="115"/>
      <c r="H1" s="116"/>
      <c r="I1" s="2"/>
      <c r="J1" s="2"/>
      <c r="K1" s="2"/>
    </row>
    <row r="2" spans="1:13" ht="19.5" customHeight="1">
      <c r="A2" s="117"/>
      <c r="B2" s="118"/>
      <c r="C2" s="118"/>
      <c r="D2" s="118"/>
      <c r="E2" s="118"/>
      <c r="F2" s="118"/>
      <c r="G2" s="118"/>
      <c r="H2" s="119"/>
      <c r="I2" s="2"/>
      <c r="J2" s="2"/>
      <c r="K2" s="2"/>
    </row>
    <row r="3" spans="1:13" ht="15.75" customHeight="1" thickBot="1">
      <c r="A3" s="120"/>
      <c r="B3" s="121"/>
      <c r="C3" s="121"/>
      <c r="D3" s="121"/>
      <c r="E3" s="121"/>
      <c r="F3" s="121"/>
      <c r="G3" s="121"/>
      <c r="H3" s="122"/>
      <c r="I3" s="2"/>
      <c r="J3" s="133" t="s">
        <v>62</v>
      </c>
      <c r="K3" s="133"/>
      <c r="L3" s="133"/>
      <c r="M3" s="133"/>
    </row>
    <row r="4" spans="1:13" ht="18.75" customHeight="1">
      <c r="A4" s="129" t="s">
        <v>34</v>
      </c>
      <c r="B4" s="130"/>
      <c r="C4" s="130"/>
      <c r="D4" s="130"/>
      <c r="E4" s="51"/>
      <c r="F4" s="3" t="s">
        <v>50</v>
      </c>
      <c r="G4" s="3" t="s">
        <v>51</v>
      </c>
      <c r="H4" s="3" t="s">
        <v>52</v>
      </c>
      <c r="I4" s="2"/>
      <c r="J4" s="133"/>
      <c r="K4" s="133"/>
      <c r="L4" s="133"/>
      <c r="M4" s="133"/>
    </row>
    <row r="5" spans="1:13" ht="15">
      <c r="A5" s="4"/>
      <c r="B5" s="5" t="s">
        <v>40</v>
      </c>
      <c r="C5" s="5" t="s">
        <v>38</v>
      </c>
      <c r="D5" s="5" t="s">
        <v>32</v>
      </c>
      <c r="E5" s="5" t="s">
        <v>0</v>
      </c>
      <c r="F5" s="81"/>
      <c r="G5" s="71"/>
      <c r="H5" s="6"/>
      <c r="J5" s="133"/>
      <c r="K5" s="133"/>
      <c r="L5" s="133"/>
      <c r="M5" s="133"/>
    </row>
    <row r="6" spans="1:13">
      <c r="A6" s="20" t="s">
        <v>41</v>
      </c>
      <c r="B6" s="22"/>
      <c r="C6" s="22"/>
      <c r="D6" s="27">
        <v>0.3</v>
      </c>
      <c r="E6" s="7"/>
      <c r="F6" s="82"/>
      <c r="G6" s="72"/>
      <c r="H6" s="6"/>
    </row>
    <row r="7" spans="1:13">
      <c r="A7" s="46" t="s">
        <v>47</v>
      </c>
      <c r="B7" s="47"/>
      <c r="C7" s="22"/>
      <c r="D7" s="28">
        <f>($D$6*C7)+C7</f>
        <v>0</v>
      </c>
      <c r="E7" s="9">
        <f>D7*B7</f>
        <v>0</v>
      </c>
      <c r="F7" s="83"/>
      <c r="G7" s="73"/>
      <c r="H7" s="6"/>
    </row>
    <row r="8" spans="1:13">
      <c r="A8" s="46" t="s">
        <v>48</v>
      </c>
      <c r="B8" s="48"/>
      <c r="C8" s="47"/>
      <c r="D8" s="28">
        <f t="shared" ref="D8:D11" si="0">($D$6*C8)+C8</f>
        <v>0</v>
      </c>
      <c r="E8" s="9">
        <f>D8*B8</f>
        <v>0</v>
      </c>
      <c r="F8" s="83"/>
      <c r="G8" s="73"/>
      <c r="H8" s="52"/>
      <c r="I8" s="53"/>
      <c r="J8" s="53"/>
    </row>
    <row r="9" spans="1:13">
      <c r="A9" s="46" t="s">
        <v>49</v>
      </c>
      <c r="B9" s="48"/>
      <c r="C9" s="22"/>
      <c r="D9" s="28">
        <f t="shared" si="0"/>
        <v>0</v>
      </c>
      <c r="E9" s="9">
        <f>D9*B9</f>
        <v>0</v>
      </c>
      <c r="F9" s="83"/>
      <c r="G9" s="73"/>
      <c r="H9" s="6"/>
      <c r="I9" s="134"/>
      <c r="J9" s="135"/>
      <c r="K9" s="135"/>
    </row>
    <row r="10" spans="1:13">
      <c r="A10" s="58" t="s">
        <v>54</v>
      </c>
      <c r="B10" s="47"/>
      <c r="C10" s="22"/>
      <c r="D10" s="28">
        <f t="shared" si="0"/>
        <v>0</v>
      </c>
      <c r="E10" s="9">
        <f>D10*B10</f>
        <v>0</v>
      </c>
      <c r="F10" s="83"/>
      <c r="G10" s="73"/>
      <c r="H10" s="6"/>
    </row>
    <row r="11" spans="1:13">
      <c r="B11" s="50"/>
      <c r="C11" s="24"/>
      <c r="D11" s="28">
        <f t="shared" si="0"/>
        <v>0</v>
      </c>
      <c r="E11" s="9">
        <f>D11*B11</f>
        <v>0</v>
      </c>
      <c r="F11" s="83"/>
      <c r="G11" s="73"/>
      <c r="H11" s="6"/>
      <c r="I11" s="136"/>
      <c r="J11" s="137"/>
      <c r="K11" s="137"/>
    </row>
    <row r="12" spans="1:13" ht="18.75" customHeight="1">
      <c r="A12" s="54" t="s">
        <v>53</v>
      </c>
      <c r="B12" s="49">
        <f>SUM(B7:B11)</f>
        <v>0</v>
      </c>
      <c r="C12" s="22"/>
      <c r="D12" s="22"/>
      <c r="E12" s="29">
        <f>SUM(E6:E11)</f>
        <v>0</v>
      </c>
      <c r="F12" s="84">
        <f>+(E12*365)/12</f>
        <v>0</v>
      </c>
      <c r="G12" s="74"/>
      <c r="H12" s="37">
        <f>(E12*365)/12</f>
        <v>0</v>
      </c>
    </row>
    <row r="13" spans="1:13" ht="12.75" customHeight="1">
      <c r="A13" s="8"/>
      <c r="B13" s="5"/>
      <c r="C13" s="5"/>
      <c r="D13" s="28"/>
      <c r="E13" s="5"/>
      <c r="F13" s="81"/>
      <c r="G13" s="71"/>
      <c r="H13" s="6"/>
    </row>
    <row r="14" spans="1:13" ht="4.5" customHeight="1">
      <c r="A14" s="10"/>
      <c r="B14" s="11"/>
      <c r="C14" s="11"/>
      <c r="D14" s="11"/>
      <c r="E14" s="11"/>
      <c r="F14" s="86"/>
      <c r="G14" s="76"/>
      <c r="H14" s="6"/>
    </row>
    <row r="15" spans="1:13" ht="16.5" customHeight="1">
      <c r="A15" s="125" t="s">
        <v>13</v>
      </c>
      <c r="B15" s="126"/>
      <c r="C15" s="126"/>
      <c r="D15" s="126"/>
      <c r="E15" s="55">
        <f>SUM(B16:B19)</f>
        <v>0</v>
      </c>
      <c r="F15" s="84">
        <f>+E15</f>
        <v>0</v>
      </c>
      <c r="G15" s="77"/>
      <c r="H15" s="31"/>
    </row>
    <row r="16" spans="1:13">
      <c r="A16" s="32" t="s">
        <v>11</v>
      </c>
      <c r="B16" s="33"/>
      <c r="C16" s="127"/>
      <c r="D16" s="127"/>
      <c r="E16" s="34"/>
      <c r="F16" s="87"/>
      <c r="G16" s="78"/>
      <c r="H16" s="31"/>
    </row>
    <row r="17" spans="1:8">
      <c r="A17" s="32" t="s">
        <v>12</v>
      </c>
      <c r="B17" s="33"/>
      <c r="C17" s="127"/>
      <c r="D17" s="127"/>
      <c r="E17" s="34"/>
      <c r="F17" s="87"/>
      <c r="G17" s="78"/>
      <c r="H17" s="31"/>
    </row>
    <row r="18" spans="1:8">
      <c r="A18" s="32" t="s">
        <v>33</v>
      </c>
      <c r="B18" s="33"/>
      <c r="C18" s="35"/>
      <c r="D18" s="35"/>
      <c r="E18" s="34"/>
      <c r="F18" s="87"/>
      <c r="G18" s="78"/>
      <c r="H18" s="31"/>
    </row>
    <row r="19" spans="1:8">
      <c r="A19" s="32" t="s">
        <v>35</v>
      </c>
      <c r="B19" s="33"/>
      <c r="C19" s="127"/>
      <c r="D19" s="127"/>
      <c r="E19" s="34"/>
      <c r="F19" s="87"/>
      <c r="G19" s="78"/>
      <c r="H19" s="31"/>
    </row>
    <row r="20" spans="1:8" ht="4.5" customHeight="1">
      <c r="A20" s="131"/>
      <c r="B20" s="105"/>
      <c r="C20" s="105"/>
      <c r="D20" s="105"/>
      <c r="E20" s="105"/>
      <c r="F20" s="88"/>
      <c r="G20" s="79"/>
      <c r="H20" s="6"/>
    </row>
    <row r="21" spans="1:8" ht="17.25" customHeight="1">
      <c r="A21" s="62" t="s">
        <v>10</v>
      </c>
      <c r="B21" t="s">
        <v>55</v>
      </c>
      <c r="C21" t="s">
        <v>38</v>
      </c>
      <c r="D21" s="43"/>
      <c r="E21" s="56">
        <f>+E26</f>
        <v>0</v>
      </c>
      <c r="F21" s="84">
        <f>+E26</f>
        <v>0</v>
      </c>
      <c r="G21" s="75"/>
      <c r="H21" s="6"/>
    </row>
    <row r="22" spans="1:8">
      <c r="A22" s="19" t="s">
        <v>28</v>
      </c>
      <c r="B22" s="91"/>
      <c r="C22" s="25">
        <v>0</v>
      </c>
      <c r="D22" s="61"/>
      <c r="E22" s="12">
        <f>+B22*C22</f>
        <v>0</v>
      </c>
      <c r="F22" s="81"/>
      <c r="G22" s="71"/>
      <c r="H22" s="6"/>
    </row>
    <row r="23" spans="1:8">
      <c r="A23" s="19" t="s">
        <v>29</v>
      </c>
      <c r="B23" s="91"/>
      <c r="C23" s="25">
        <v>0</v>
      </c>
      <c r="D23" s="61"/>
      <c r="E23" s="12">
        <f t="shared" ref="E23:E25" si="1">+B23*C23</f>
        <v>0</v>
      </c>
      <c r="F23" s="81"/>
      <c r="G23" s="71"/>
      <c r="H23" s="6"/>
    </row>
    <row r="24" spans="1:8">
      <c r="A24" s="19" t="s">
        <v>30</v>
      </c>
      <c r="B24" s="91"/>
      <c r="C24" s="25">
        <v>0</v>
      </c>
      <c r="D24" s="61"/>
      <c r="E24" s="12">
        <f t="shared" si="1"/>
        <v>0</v>
      </c>
      <c r="F24" s="81"/>
      <c r="G24" s="71"/>
      <c r="H24" s="6"/>
    </row>
    <row r="25" spans="1:8">
      <c r="A25" s="19" t="s">
        <v>31</v>
      </c>
      <c r="B25" s="91"/>
      <c r="C25" s="25">
        <v>0</v>
      </c>
      <c r="D25" s="61"/>
      <c r="E25" s="12">
        <f t="shared" si="1"/>
        <v>0</v>
      </c>
      <c r="F25" s="81"/>
      <c r="G25" s="71"/>
      <c r="H25" s="6"/>
    </row>
    <row r="26" spans="1:8">
      <c r="A26" s="63" t="s">
        <v>56</v>
      </c>
      <c r="B26" s="91">
        <f>SUM(B22:B25)</f>
        <v>0</v>
      </c>
      <c r="D26" s="61"/>
      <c r="E26" s="12">
        <f>SUM(E22:E25)</f>
        <v>0</v>
      </c>
      <c r="F26" s="81"/>
      <c r="G26" s="71"/>
      <c r="H26" s="6"/>
    </row>
    <row r="27" spans="1:8" ht="4.5" customHeight="1">
      <c r="A27" s="131"/>
      <c r="B27" s="132"/>
      <c r="C27" s="132"/>
      <c r="D27" s="132"/>
      <c r="E27" s="132"/>
      <c r="F27" s="88"/>
      <c r="G27" s="79"/>
      <c r="H27" s="6"/>
    </row>
    <row r="28" spans="1:8" ht="18" customHeight="1">
      <c r="A28" s="123" t="s">
        <v>1</v>
      </c>
      <c r="B28" s="124"/>
      <c r="C28" s="112"/>
      <c r="D28" s="112"/>
      <c r="E28" s="56">
        <f>C29+C33+C39+C40+C46+C49+C53</f>
        <v>0</v>
      </c>
      <c r="F28" s="84">
        <f>+E28</f>
        <v>0</v>
      </c>
      <c r="G28" s="75"/>
      <c r="H28" s="6"/>
    </row>
    <row r="29" spans="1:8">
      <c r="A29" s="45" t="s">
        <v>15</v>
      </c>
      <c r="B29" s="44" t="s">
        <v>57</v>
      </c>
      <c r="C29" s="12">
        <f>SUM(B30:B32)</f>
        <v>0</v>
      </c>
      <c r="D29" s="5"/>
      <c r="E29" s="5"/>
      <c r="F29" s="81"/>
      <c r="G29" s="71"/>
      <c r="H29" s="6"/>
    </row>
    <row r="30" spans="1:8">
      <c r="A30" s="19" t="s">
        <v>26</v>
      </c>
      <c r="B30" s="25">
        <v>0</v>
      </c>
      <c r="C30" s="103"/>
      <c r="D30" s="103"/>
      <c r="E30" s="5"/>
      <c r="F30" s="81"/>
      <c r="G30" s="71"/>
      <c r="H30" s="6"/>
    </row>
    <row r="31" spans="1:8">
      <c r="A31" s="19" t="s">
        <v>2</v>
      </c>
      <c r="B31" s="25">
        <v>0</v>
      </c>
      <c r="C31" s="103"/>
      <c r="D31" s="103"/>
      <c r="E31" s="5"/>
      <c r="F31" s="81"/>
      <c r="G31" s="71"/>
      <c r="H31" s="6"/>
    </row>
    <row r="32" spans="1:8">
      <c r="A32" s="19" t="s">
        <v>36</v>
      </c>
      <c r="B32" s="25">
        <v>0</v>
      </c>
      <c r="C32" s="103"/>
      <c r="D32" s="103"/>
      <c r="E32" s="5"/>
      <c r="F32" s="81"/>
      <c r="G32" s="71"/>
      <c r="H32" s="6"/>
    </row>
    <row r="33" spans="1:8" ht="15">
      <c r="A33" s="110" t="s">
        <v>16</v>
      </c>
      <c r="B33" s="128"/>
      <c r="C33" s="12">
        <f>SUM(B34:B38)</f>
        <v>0</v>
      </c>
      <c r="D33" s="5"/>
      <c r="E33" s="5"/>
      <c r="F33" s="84">
        <f>+C33</f>
        <v>0</v>
      </c>
      <c r="G33" s="71"/>
      <c r="H33" s="6"/>
    </row>
    <row r="34" spans="1:8">
      <c r="A34" s="19" t="s">
        <v>3</v>
      </c>
      <c r="B34" s="25">
        <v>0</v>
      </c>
      <c r="C34" s="103"/>
      <c r="D34" s="103"/>
      <c r="E34" s="5"/>
      <c r="F34" s="81"/>
      <c r="G34" s="71"/>
      <c r="H34" s="6"/>
    </row>
    <row r="35" spans="1:8">
      <c r="A35" s="19" t="s">
        <v>4</v>
      </c>
      <c r="B35" s="25">
        <v>0</v>
      </c>
      <c r="C35" s="103"/>
      <c r="D35" s="103"/>
      <c r="E35" s="5"/>
      <c r="F35" s="81"/>
      <c r="G35" s="71"/>
      <c r="H35" s="6"/>
    </row>
    <row r="36" spans="1:8">
      <c r="A36" s="19" t="s">
        <v>27</v>
      </c>
      <c r="B36" s="25">
        <v>0</v>
      </c>
      <c r="C36" s="103"/>
      <c r="D36" s="103"/>
      <c r="E36" s="5"/>
      <c r="F36" s="81"/>
      <c r="G36" s="71"/>
      <c r="H36" s="6"/>
    </row>
    <row r="37" spans="1:8">
      <c r="A37" s="19" t="s">
        <v>5</v>
      </c>
      <c r="B37" s="25">
        <v>0</v>
      </c>
      <c r="C37" s="103"/>
      <c r="D37" s="103"/>
      <c r="E37" s="5"/>
      <c r="F37" s="81"/>
      <c r="G37" s="71"/>
      <c r="H37" s="6"/>
    </row>
    <row r="38" spans="1:8">
      <c r="A38" s="19" t="s">
        <v>9</v>
      </c>
      <c r="B38" s="25">
        <v>0</v>
      </c>
      <c r="C38" s="103"/>
      <c r="D38" s="103"/>
      <c r="E38" s="5"/>
      <c r="F38" s="81"/>
      <c r="G38" s="71"/>
      <c r="H38" s="6"/>
    </row>
    <row r="39" spans="1:8" ht="15">
      <c r="A39" s="113" t="s">
        <v>17</v>
      </c>
      <c r="B39" s="103"/>
      <c r="C39" s="12">
        <v>0</v>
      </c>
      <c r="D39" s="5"/>
      <c r="E39" s="5"/>
      <c r="F39" s="84">
        <f>+C39</f>
        <v>0</v>
      </c>
      <c r="G39" s="71"/>
      <c r="H39" s="6"/>
    </row>
    <row r="40" spans="1:8" ht="15">
      <c r="A40" s="110" t="s">
        <v>18</v>
      </c>
      <c r="B40" s="128"/>
      <c r="C40" s="12">
        <f>SUM(B41:B45)</f>
        <v>0</v>
      </c>
      <c r="D40" s="5"/>
      <c r="E40" s="5"/>
      <c r="F40" s="84">
        <f>+C40</f>
        <v>0</v>
      </c>
      <c r="G40" s="71"/>
      <c r="H40" s="6"/>
    </row>
    <row r="41" spans="1:8">
      <c r="A41" s="21" t="s">
        <v>22</v>
      </c>
      <c r="B41" s="26">
        <v>0</v>
      </c>
      <c r="E41" s="5"/>
      <c r="F41" s="81"/>
      <c r="G41" s="80"/>
      <c r="H41" s="6"/>
    </row>
    <row r="42" spans="1:8">
      <c r="A42" s="19" t="s">
        <v>7</v>
      </c>
      <c r="B42" s="26">
        <v>0</v>
      </c>
      <c r="C42" s="103"/>
      <c r="D42" s="103"/>
      <c r="E42" s="5"/>
      <c r="F42" s="81"/>
      <c r="G42" s="71"/>
      <c r="H42" s="6"/>
    </row>
    <row r="43" spans="1:8">
      <c r="A43" s="19" t="s">
        <v>23</v>
      </c>
      <c r="B43" s="26">
        <v>0</v>
      </c>
      <c r="C43" s="103"/>
      <c r="D43" s="103"/>
      <c r="E43" s="5"/>
      <c r="F43" s="81"/>
      <c r="G43" s="71"/>
      <c r="H43" s="6"/>
    </row>
    <row r="44" spans="1:8" ht="12.75" customHeight="1">
      <c r="A44" s="19" t="s">
        <v>8</v>
      </c>
      <c r="B44" s="26">
        <v>0</v>
      </c>
      <c r="D44" s="39"/>
      <c r="E44" s="5"/>
      <c r="F44" s="81"/>
      <c r="G44" s="71"/>
      <c r="H44" s="6"/>
    </row>
    <row r="45" spans="1:8">
      <c r="A45" s="19" t="s">
        <v>14</v>
      </c>
      <c r="B45" s="26">
        <v>0</v>
      </c>
      <c r="C45" s="103"/>
      <c r="D45" s="103"/>
      <c r="E45" s="5"/>
      <c r="F45" s="81"/>
      <c r="G45" s="71"/>
      <c r="H45" s="6"/>
    </row>
    <row r="46" spans="1:8" ht="15">
      <c r="A46" s="113" t="s">
        <v>19</v>
      </c>
      <c r="B46" s="103"/>
      <c r="C46" s="12">
        <f>SUM(B47:B48)</f>
        <v>0</v>
      </c>
      <c r="D46" s="5"/>
      <c r="E46" s="5"/>
      <c r="F46" s="84">
        <f>+C46</f>
        <v>0</v>
      </c>
      <c r="G46" s="71"/>
      <c r="H46" s="6"/>
    </row>
    <row r="47" spans="1:8">
      <c r="A47" s="19" t="s">
        <v>24</v>
      </c>
      <c r="B47" s="26">
        <v>0</v>
      </c>
      <c r="C47" s="103" t="s">
        <v>44</v>
      </c>
      <c r="D47" s="103"/>
      <c r="E47" s="5"/>
      <c r="F47" s="81"/>
      <c r="G47" s="71"/>
      <c r="H47" s="6"/>
    </row>
    <row r="48" spans="1:8">
      <c r="A48" s="19" t="s">
        <v>25</v>
      </c>
      <c r="B48" s="26">
        <v>0</v>
      </c>
      <c r="C48" s="103" t="s">
        <v>45</v>
      </c>
      <c r="D48" s="103"/>
      <c r="E48" s="5"/>
      <c r="F48" s="81"/>
      <c r="G48" s="71"/>
      <c r="H48" s="6"/>
    </row>
    <row r="49" spans="1:11" ht="15">
      <c r="A49" s="113" t="s">
        <v>20</v>
      </c>
      <c r="B49" s="103"/>
      <c r="C49" s="12">
        <f>SUM(B50:B52)</f>
        <v>0</v>
      </c>
      <c r="D49" s="5"/>
      <c r="E49" s="5"/>
      <c r="F49" s="84">
        <f>+C49</f>
        <v>0</v>
      </c>
      <c r="G49" s="71"/>
      <c r="H49" s="6"/>
    </row>
    <row r="50" spans="1:11">
      <c r="A50" s="19" t="s">
        <v>21</v>
      </c>
      <c r="B50" s="26">
        <v>0</v>
      </c>
      <c r="C50" s="103"/>
      <c r="D50" s="103"/>
      <c r="E50" s="5"/>
      <c r="F50" s="81"/>
      <c r="G50" s="71"/>
      <c r="H50" s="6"/>
    </row>
    <row r="51" spans="1:11">
      <c r="A51" s="19" t="s">
        <v>6</v>
      </c>
      <c r="B51" s="26">
        <v>0</v>
      </c>
      <c r="C51" s="103"/>
      <c r="D51" s="103"/>
      <c r="E51" s="5"/>
      <c r="F51" s="81"/>
      <c r="G51" s="71"/>
      <c r="H51" s="6"/>
    </row>
    <row r="52" spans="1:11">
      <c r="A52" s="19" t="s">
        <v>3</v>
      </c>
      <c r="B52" s="26">
        <v>0</v>
      </c>
      <c r="C52" s="103" t="s">
        <v>46</v>
      </c>
      <c r="D52" s="103"/>
      <c r="E52" s="5"/>
      <c r="F52" s="81"/>
      <c r="G52" s="71"/>
      <c r="H52" s="6"/>
    </row>
    <row r="53" spans="1:11" ht="15">
      <c r="A53" s="110" t="s">
        <v>37</v>
      </c>
      <c r="B53" s="102"/>
      <c r="C53" s="14">
        <v>0</v>
      </c>
      <c r="D53" s="13"/>
      <c r="F53" s="89"/>
      <c r="G53" s="75">
        <f>+C53</f>
        <v>0</v>
      </c>
      <c r="H53" s="6"/>
    </row>
    <row r="54" spans="1:11" ht="5.25" customHeight="1">
      <c r="A54" s="104"/>
      <c r="B54" s="105"/>
      <c r="C54" s="105"/>
      <c r="D54" s="105"/>
      <c r="E54" s="105"/>
      <c r="F54" s="88"/>
      <c r="G54" s="79"/>
      <c r="H54" s="6"/>
      <c r="K54" s="5"/>
    </row>
    <row r="55" spans="1:11" ht="17.25" customHeight="1">
      <c r="A55" s="111" t="s">
        <v>58</v>
      </c>
      <c r="B55" s="112"/>
      <c r="C55" s="112"/>
      <c r="D55" s="112"/>
      <c r="E55" s="56">
        <f>B61+E65</f>
        <v>0</v>
      </c>
      <c r="F55" s="84"/>
      <c r="G55" s="75">
        <f>+E55</f>
        <v>0</v>
      </c>
      <c r="H55" s="6"/>
    </row>
    <row r="56" spans="1:11" ht="17.25" customHeight="1">
      <c r="A56" s="41"/>
      <c r="B56" s="64" t="s">
        <v>59</v>
      </c>
      <c r="C56" s="42"/>
      <c r="D56" s="42"/>
      <c r="E56" s="57"/>
      <c r="F56" s="84"/>
      <c r="G56" s="57"/>
      <c r="H56" s="6"/>
    </row>
    <row r="57" spans="1:11" ht="17.25" customHeight="1">
      <c r="A57" s="21" t="s">
        <v>63</v>
      </c>
      <c r="B57" s="26">
        <v>0</v>
      </c>
      <c r="C57" s="42"/>
      <c r="D57" s="42"/>
      <c r="E57" s="57"/>
      <c r="F57" s="84"/>
      <c r="G57" s="57"/>
      <c r="H57" s="6"/>
    </row>
    <row r="58" spans="1:11" ht="17.25" customHeight="1">
      <c r="A58" s="98" t="s">
        <v>64</v>
      </c>
      <c r="B58" s="26">
        <v>0</v>
      </c>
      <c r="C58" s="42"/>
      <c r="D58" s="42"/>
      <c r="E58" s="57"/>
      <c r="F58" s="84"/>
      <c r="G58" s="57"/>
      <c r="H58" s="6"/>
    </row>
    <row r="59" spans="1:11" ht="17.25" customHeight="1">
      <c r="A59" s="98" t="s">
        <v>64</v>
      </c>
      <c r="B59" s="26">
        <v>0</v>
      </c>
      <c r="C59" s="42"/>
      <c r="D59" s="42"/>
      <c r="E59" s="57"/>
      <c r="F59" s="84"/>
      <c r="G59" s="57"/>
      <c r="H59" s="6"/>
    </row>
    <row r="60" spans="1:11" ht="17.25" customHeight="1">
      <c r="A60" s="98" t="s">
        <v>64</v>
      </c>
      <c r="B60" s="26">
        <v>0</v>
      </c>
      <c r="C60" s="42"/>
      <c r="D60" s="42"/>
      <c r="E60" s="57"/>
      <c r="F60" s="84"/>
      <c r="G60" s="57"/>
      <c r="H60" s="6"/>
    </row>
    <row r="61" spans="1:11" ht="17.25" customHeight="1">
      <c r="A61" s="60" t="s">
        <v>65</v>
      </c>
      <c r="B61" s="26">
        <f>SUM(B57:B60)</f>
        <v>0</v>
      </c>
      <c r="C61" s="97"/>
      <c r="D61" s="97"/>
      <c r="E61" s="57"/>
      <c r="F61" s="84"/>
      <c r="G61" s="57"/>
      <c r="H61" s="6"/>
    </row>
    <row r="62" spans="1:11" ht="17.25" customHeight="1">
      <c r="A62" s="99" t="s">
        <v>66</v>
      </c>
      <c r="B62" s="49"/>
      <c r="C62" s="22"/>
      <c r="D62" s="28">
        <f>($D$6*C62)+C62</f>
        <v>0</v>
      </c>
      <c r="E62" s="9">
        <f t="shared" ref="E62:E64" si="2">D62*B62</f>
        <v>0</v>
      </c>
      <c r="F62" s="85"/>
      <c r="G62" s="74"/>
      <c r="H62" s="37"/>
    </row>
    <row r="63" spans="1:11" ht="17.25" customHeight="1">
      <c r="A63" s="100" t="s">
        <v>66</v>
      </c>
      <c r="B63" s="49"/>
      <c r="C63" s="22"/>
      <c r="D63" s="28">
        <f t="shared" ref="D63:D64" si="3">($D$6*C63)+C63</f>
        <v>0</v>
      </c>
      <c r="E63" s="9">
        <f t="shared" si="2"/>
        <v>0</v>
      </c>
      <c r="F63" s="85"/>
      <c r="G63" s="74"/>
      <c r="H63" s="37"/>
    </row>
    <row r="64" spans="1:11" ht="17.25" customHeight="1">
      <c r="A64" s="100" t="s">
        <v>66</v>
      </c>
      <c r="B64" s="23"/>
      <c r="C64" s="22"/>
      <c r="D64" s="28">
        <f t="shared" si="3"/>
        <v>0</v>
      </c>
      <c r="E64" s="9">
        <f t="shared" si="2"/>
        <v>0</v>
      </c>
      <c r="F64" s="82"/>
      <c r="G64" s="72"/>
      <c r="H64" s="6"/>
    </row>
    <row r="65" spans="1:8" ht="17.25" customHeight="1">
      <c r="A65" s="59" t="s">
        <v>67</v>
      </c>
      <c r="B65" s="90"/>
      <c r="C65" s="5"/>
      <c r="D65" s="28"/>
      <c r="E65" s="9">
        <f>((SUM(E62:E64)*365)/12)</f>
        <v>0</v>
      </c>
      <c r="F65" s="82"/>
      <c r="G65" s="75">
        <f>+(F65*365)/12</f>
        <v>0</v>
      </c>
      <c r="H65" s="37">
        <f>(E65*365)/12</f>
        <v>0</v>
      </c>
    </row>
    <row r="66" spans="1:8">
      <c r="C66" s="39"/>
      <c r="D66" s="39"/>
      <c r="E66" s="5"/>
      <c r="F66" s="81"/>
      <c r="G66" s="5"/>
      <c r="H66" s="6"/>
    </row>
    <row r="67" spans="1:8" ht="27" customHeight="1">
      <c r="A67" s="104"/>
      <c r="B67" s="105"/>
      <c r="C67" s="105"/>
      <c r="D67" s="105"/>
      <c r="E67" s="105"/>
      <c r="F67" s="88"/>
      <c r="G67" s="40"/>
      <c r="H67" s="15"/>
    </row>
    <row r="68" spans="1:8" ht="2.25" customHeight="1">
      <c r="A68" s="16"/>
      <c r="B68" s="5"/>
      <c r="C68" s="5"/>
      <c r="D68" s="5"/>
      <c r="E68" s="5"/>
      <c r="F68" s="81"/>
      <c r="G68" s="5"/>
      <c r="H68" s="6"/>
    </row>
    <row r="69" spans="1:8" ht="18" customHeight="1">
      <c r="A69" s="108" t="s">
        <v>60</v>
      </c>
      <c r="B69" s="109"/>
      <c r="C69" s="109"/>
      <c r="D69" s="109"/>
      <c r="E69" s="67"/>
      <c r="F69" s="69">
        <f>SUM(F5:F66)</f>
        <v>0</v>
      </c>
      <c r="G69" s="70">
        <f>SUM(G5:G66)</f>
        <v>0</v>
      </c>
      <c r="H69" s="68"/>
    </row>
    <row r="70" spans="1:8" ht="18" customHeight="1">
      <c r="A70" s="106" t="s">
        <v>61</v>
      </c>
      <c r="B70" s="107"/>
      <c r="C70" s="107"/>
      <c r="D70" s="107"/>
      <c r="E70" s="95" t="e">
        <f>+G69/(F69+G69)</f>
        <v>#DIV/0!</v>
      </c>
      <c r="F70" s="65"/>
      <c r="G70" s="65"/>
      <c r="H70" s="66"/>
    </row>
    <row r="71" spans="1:8" ht="17.25" customHeight="1">
      <c r="A71" s="16" t="s">
        <v>39</v>
      </c>
      <c r="B71" s="96">
        <v>3</v>
      </c>
      <c r="C71" s="102" t="s">
        <v>43</v>
      </c>
      <c r="D71" s="102"/>
      <c r="E71" s="92">
        <f>+(F69+G69)/B71</f>
        <v>0</v>
      </c>
      <c r="F71" s="5"/>
      <c r="G71" s="5"/>
      <c r="H71" s="93"/>
    </row>
    <row r="72" spans="1:8" ht="18" customHeight="1" thickBot="1">
      <c r="A72" s="17"/>
      <c r="B72" s="18"/>
      <c r="C72" s="101" t="s">
        <v>42</v>
      </c>
      <c r="D72" s="101"/>
      <c r="E72" s="38">
        <f>+(((F69+G69)*12)/365)/B71</f>
        <v>0</v>
      </c>
      <c r="F72" s="94"/>
      <c r="G72" s="94"/>
      <c r="H72" s="30"/>
    </row>
    <row r="75" spans="1:8">
      <c r="H75" s="36"/>
    </row>
    <row r="80" spans="1:8">
      <c r="A80" s="1"/>
    </row>
  </sheetData>
  <mergeCells count="41">
    <mergeCell ref="J3:M5"/>
    <mergeCell ref="I9:K9"/>
    <mergeCell ref="I11:K11"/>
    <mergeCell ref="A33:B33"/>
    <mergeCell ref="A46:B46"/>
    <mergeCell ref="A20:E20"/>
    <mergeCell ref="C30:D30"/>
    <mergeCell ref="C31:D31"/>
    <mergeCell ref="A39:B39"/>
    <mergeCell ref="C50:D50"/>
    <mergeCell ref="C51:D51"/>
    <mergeCell ref="C52:D52"/>
    <mergeCell ref="A49:B49"/>
    <mergeCell ref="A1:H3"/>
    <mergeCell ref="A28:D28"/>
    <mergeCell ref="A15:D15"/>
    <mergeCell ref="C16:D16"/>
    <mergeCell ref="C17:D17"/>
    <mergeCell ref="C43:D43"/>
    <mergeCell ref="C19:D19"/>
    <mergeCell ref="A40:B40"/>
    <mergeCell ref="A4:D4"/>
    <mergeCell ref="C37:D37"/>
    <mergeCell ref="C38:D38"/>
    <mergeCell ref="A27:E27"/>
    <mergeCell ref="C72:D72"/>
    <mergeCell ref="C71:D71"/>
    <mergeCell ref="C42:D42"/>
    <mergeCell ref="C32:D32"/>
    <mergeCell ref="C34:D34"/>
    <mergeCell ref="C35:D35"/>
    <mergeCell ref="C36:D36"/>
    <mergeCell ref="A54:E54"/>
    <mergeCell ref="A70:D70"/>
    <mergeCell ref="A69:D69"/>
    <mergeCell ref="A67:E67"/>
    <mergeCell ref="A53:B53"/>
    <mergeCell ref="C45:D45"/>
    <mergeCell ref="C47:D47"/>
    <mergeCell ref="A55:D55"/>
    <mergeCell ref="C48:D48"/>
  </mergeCells>
  <phoneticPr fontId="1" type="noConversion"/>
  <pageMargins left="0.7" right="0.74" top="0.32" bottom="0.37" header="0.32" footer="0.33"/>
  <pageSetup scale="66" fitToHeight="0" orientation="portrait" r:id="rId1"/>
  <headerFooter alignWithMargins="0">
    <oddHeader>&amp;CAppendix C</oddHeader>
  </headerFooter>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hrc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claudiad</dc:creator>
  <cp:lastModifiedBy>billm</cp:lastModifiedBy>
  <cp:lastPrinted>2008-06-18T19:36:01Z</cp:lastPrinted>
  <dcterms:created xsi:type="dcterms:W3CDTF">2007-08-24T01:01:52Z</dcterms:created>
  <dcterms:modified xsi:type="dcterms:W3CDTF">2014-02-26T23:07:43Z</dcterms:modified>
</cp:coreProperties>
</file>